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G26" i="1"/>
  <c r="F26" i="1"/>
  <c r="G25" i="1"/>
  <c r="F25" i="1"/>
  <c r="G24" i="1"/>
  <c r="F24" i="1"/>
  <c r="F23" i="1"/>
  <c r="G23" i="1" s="1"/>
  <c r="G22" i="1"/>
  <c r="F22" i="1"/>
  <c r="G21" i="1"/>
  <c r="F21" i="1"/>
  <c r="G20" i="1"/>
  <c r="F20" i="1"/>
  <c r="F19" i="1"/>
  <c r="G19" i="1" s="1"/>
  <c r="E18" i="1"/>
  <c r="D18" i="1"/>
  <c r="C18" i="1"/>
  <c r="G17" i="1"/>
  <c r="F17" i="1"/>
  <c r="F16" i="1"/>
  <c r="G16" i="1" s="1"/>
  <c r="F15" i="1"/>
  <c r="G15" i="1" s="1"/>
  <c r="F14" i="1"/>
  <c r="G14" i="1" s="1"/>
  <c r="G13" i="1"/>
  <c r="F13" i="1"/>
  <c r="F12" i="1"/>
  <c r="G12" i="1" s="1"/>
  <c r="F11" i="1"/>
  <c r="G11" i="1" s="1"/>
  <c r="E10" i="1"/>
  <c r="D10" i="1"/>
  <c r="C10" i="1"/>
  <c r="E9" i="1"/>
  <c r="D9" i="1"/>
  <c r="C9" i="1"/>
  <c r="B2" i="1"/>
  <c r="F10" i="1" l="1"/>
  <c r="F18" i="1"/>
  <c r="G18" i="1" s="1"/>
  <c r="F9" i="1" l="1"/>
  <c r="G10" i="1"/>
  <c r="G9" i="1" s="1"/>
</calcChain>
</file>

<file path=xl/sharedStrings.xml><?xml version="1.0" encoding="utf-8"?>
<sst xmlns="http://schemas.openxmlformats.org/spreadsheetml/2006/main" count="31" uniqueCount="31">
  <si>
    <t>Gobierno del Estado de Oaxaca</t>
  </si>
  <si>
    <t>Estado Analítico del Activo Consolidado</t>
  </si>
  <si>
    <t>Del 1 de enero al 31 de diciembre de 2024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</si>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</sst>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866337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166" y="413722"/>
          <a:ext cx="2152596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5"/>
  <sheetViews>
    <sheetView showGridLines="0" tabSelected="1" zoomScale="115" zoomScaleNormal="115" zoomScaleSheetLayoutView="80" zoomScalePageLayoutView="115" workbookViewId="0"/>
  </sheetViews>
  <sheetFormatPr baseColWidth="10" defaultRowHeight="12"/>
  <cols>
    <col min="1" max="1" width="2.42578125" style="2" customWidth="1"/>
    <col min="2" max="2" width="44" style="1" customWidth="1"/>
    <col min="3" max="3" width="16.28515625" style="2" customWidth="1"/>
    <col min="4" max="5" width="17.42578125" style="2" bestFit="1" customWidth="1"/>
    <col min="6" max="7" width="16.28515625" style="2" customWidth="1"/>
    <col min="8" max="8" width="2.140625" style="2" customWidth="1"/>
    <col min="9" max="9" width="13.28515625" style="2" bestFit="1" customWidth="1"/>
    <col min="10" max="18" width="8" style="2" customWidth="1"/>
    <col min="19" max="16384" width="11.42578125" style="2"/>
  </cols>
  <sheetData>
    <row r="1" spans="2:18" ht="22.5" customHeight="1"/>
    <row r="2" spans="2:18" ht="12.75" customHeight="1">
      <c r="B2" s="3" t="str">
        <f>'[1]ESTADO DE SITUACIÓN FINAN 2'!C2</f>
        <v>4to. Informe Trimestral de Avance de Gestión 2024</v>
      </c>
      <c r="C2" s="3"/>
      <c r="D2" s="3"/>
      <c r="E2" s="3"/>
      <c r="F2" s="3"/>
      <c r="G2" s="3"/>
    </row>
    <row r="3" spans="2:18" ht="12.75">
      <c r="B3" s="3" t="s">
        <v>0</v>
      </c>
      <c r="C3" s="3"/>
      <c r="D3" s="3"/>
      <c r="E3" s="3"/>
      <c r="F3" s="3"/>
      <c r="G3" s="3"/>
    </row>
    <row r="4" spans="2:18" ht="12.75">
      <c r="B4" s="3" t="s">
        <v>1</v>
      </c>
      <c r="C4" s="3"/>
      <c r="D4" s="3"/>
      <c r="E4" s="3"/>
      <c r="F4" s="3"/>
      <c r="G4" s="3"/>
    </row>
    <row r="5" spans="2:18" ht="12.75">
      <c r="B5" s="3" t="s">
        <v>2</v>
      </c>
      <c r="C5" s="3"/>
      <c r="D5" s="3"/>
      <c r="E5" s="3"/>
      <c r="F5" s="3"/>
      <c r="G5" s="3"/>
    </row>
    <row r="6" spans="2:18" ht="12.75">
      <c r="B6" s="4" t="s">
        <v>3</v>
      </c>
      <c r="C6" s="4"/>
      <c r="D6" s="4"/>
      <c r="E6" s="4"/>
      <c r="F6" s="4"/>
      <c r="G6" s="4"/>
    </row>
    <row r="7" spans="2:18" ht="12.75">
      <c r="B7" s="5"/>
      <c r="C7" s="5"/>
      <c r="D7" s="5"/>
      <c r="E7" s="5"/>
      <c r="F7" s="5"/>
      <c r="G7" s="5"/>
    </row>
    <row r="8" spans="2:18" s="1" customFormat="1" ht="53.25" customHeight="1">
      <c r="B8" s="6" t="s">
        <v>4</v>
      </c>
      <c r="C8" s="7" t="s">
        <v>5</v>
      </c>
      <c r="D8" s="8" t="s">
        <v>6</v>
      </c>
      <c r="E8" s="8" t="s">
        <v>7</v>
      </c>
      <c r="F8" s="7" t="s">
        <v>8</v>
      </c>
      <c r="G8" s="8" t="s">
        <v>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2:18" ht="30" customHeight="1">
      <c r="B9" s="10" t="s">
        <v>10</v>
      </c>
      <c r="C9" s="11">
        <f>C10+C18</f>
        <v>35279797375</v>
      </c>
      <c r="D9" s="11">
        <f t="shared" ref="D9:E9" si="0">D10+D18</f>
        <v>1537867184709.6299</v>
      </c>
      <c r="E9" s="11">
        <f t="shared" si="0"/>
        <v>1535608150043</v>
      </c>
      <c r="F9" s="11">
        <f>F10+F18</f>
        <v>37538832040.630005</v>
      </c>
      <c r="G9" s="12">
        <f>G10+G18</f>
        <v>2259034665.6300049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</row>
    <row r="10" spans="2:18" ht="30" customHeight="1">
      <c r="B10" s="15" t="s">
        <v>11</v>
      </c>
      <c r="C10" s="16">
        <f>SUM(C11:C17)</f>
        <v>14016207562</v>
      </c>
      <c r="D10" s="16">
        <f t="shared" ref="D10:E10" si="1">SUM(D11:D17)</f>
        <v>1512212704006.6299</v>
      </c>
      <c r="E10" s="16">
        <f t="shared" si="1"/>
        <v>1511857673230</v>
      </c>
      <c r="F10" s="17">
        <f>SUM(F11:F17)-1</f>
        <v>14371238338.630005</v>
      </c>
      <c r="G10" s="18">
        <f>F10-C10</f>
        <v>355030776.63000488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2:18" ht="30" customHeight="1">
      <c r="B11" s="19" t="s">
        <v>12</v>
      </c>
      <c r="C11" s="20">
        <v>7747860638</v>
      </c>
      <c r="D11" s="21">
        <v>1343661737845</v>
      </c>
      <c r="E11" s="21">
        <v>1343698373383</v>
      </c>
      <c r="F11" s="21">
        <f>C11+D11-E11</f>
        <v>7711225100</v>
      </c>
      <c r="G11" s="21">
        <f>F11-C11</f>
        <v>-36635538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18" ht="30" customHeight="1">
      <c r="B12" s="19" t="s">
        <v>13</v>
      </c>
      <c r="C12" s="20">
        <v>6144329154</v>
      </c>
      <c r="D12" s="21">
        <v>168236935142.63</v>
      </c>
      <c r="E12" s="21">
        <v>167884620464</v>
      </c>
      <c r="F12" s="21">
        <f>C12+D12-E12</f>
        <v>6496643832.6300049</v>
      </c>
      <c r="G12" s="21">
        <f t="shared" ref="G12:G17" si="2">F12-C12</f>
        <v>352314678.63000488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</row>
    <row r="13" spans="2:18" ht="33" customHeight="1">
      <c r="B13" s="19" t="s">
        <v>14</v>
      </c>
      <c r="C13" s="20">
        <v>124017770</v>
      </c>
      <c r="D13" s="21">
        <v>314031019</v>
      </c>
      <c r="E13" s="21">
        <v>274679383</v>
      </c>
      <c r="F13" s="21">
        <f>C13+D13-E13+1</f>
        <v>163369407</v>
      </c>
      <c r="G13" s="21">
        <f t="shared" si="2"/>
        <v>39351637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ht="30" customHeight="1">
      <c r="B14" s="19" t="s">
        <v>15</v>
      </c>
      <c r="C14" s="20">
        <v>0</v>
      </c>
      <c r="D14" s="21">
        <v>0</v>
      </c>
      <c r="E14" s="21">
        <v>0</v>
      </c>
      <c r="F14" s="21">
        <f t="shared" ref="F14:F17" si="3">C14+D14-E14</f>
        <v>0</v>
      </c>
      <c r="G14" s="21">
        <f t="shared" si="2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ht="30" customHeight="1">
      <c r="B15" s="19" t="s">
        <v>16</v>
      </c>
      <c r="C15" s="20">
        <v>0</v>
      </c>
      <c r="D15" s="21">
        <v>0</v>
      </c>
      <c r="E15" s="21">
        <v>0</v>
      </c>
      <c r="F15" s="21">
        <f t="shared" si="3"/>
        <v>0</v>
      </c>
      <c r="G15" s="21">
        <f t="shared" si="2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18" ht="30" customHeight="1">
      <c r="B16" s="19" t="s">
        <v>17</v>
      </c>
      <c r="C16" s="20">
        <v>0</v>
      </c>
      <c r="D16" s="21">
        <v>0</v>
      </c>
      <c r="E16" s="21">
        <v>0</v>
      </c>
      <c r="F16" s="21">
        <f t="shared" si="3"/>
        <v>0</v>
      </c>
      <c r="G16" s="21">
        <f t="shared" si="2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ht="30" customHeight="1">
      <c r="B17" s="19" t="s">
        <v>18</v>
      </c>
      <c r="C17" s="20">
        <v>0</v>
      </c>
      <c r="D17" s="21">
        <v>0</v>
      </c>
      <c r="E17" s="21">
        <v>0</v>
      </c>
      <c r="F17" s="21">
        <f t="shared" si="3"/>
        <v>0</v>
      </c>
      <c r="G17" s="21">
        <f t="shared" si="2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30" customHeight="1">
      <c r="B18" s="15" t="s">
        <v>19</v>
      </c>
      <c r="C18" s="16">
        <f>SUM(C19:C27)-1</f>
        <v>21263589813</v>
      </c>
      <c r="D18" s="16">
        <f>SUM(D19:D27)+1</f>
        <v>25654480703</v>
      </c>
      <c r="E18" s="24">
        <f>SUM(E19:E27)-1</f>
        <v>23750476813</v>
      </c>
      <c r="F18" s="25">
        <f>SUM(F19:F27)-1</f>
        <v>23167593702</v>
      </c>
      <c r="G18" s="18">
        <f>F18-C18</f>
        <v>1904003889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2:18" ht="30" customHeight="1">
      <c r="B19" s="19" t="s">
        <v>20</v>
      </c>
      <c r="C19" s="20">
        <v>1862928917</v>
      </c>
      <c r="D19" s="21">
        <v>22522262574</v>
      </c>
      <c r="E19" s="21">
        <v>22429148470</v>
      </c>
      <c r="F19" s="26">
        <f>C19+D19-E19</f>
        <v>1956043021</v>
      </c>
      <c r="G19" s="21">
        <f>F19-C19</f>
        <v>93114104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2:18" ht="30" customHeight="1">
      <c r="B20" s="19" t="s">
        <v>21</v>
      </c>
      <c r="C20" s="20">
        <v>24169</v>
      </c>
      <c r="D20" s="21">
        <v>0</v>
      </c>
      <c r="E20" s="21">
        <v>0</v>
      </c>
      <c r="F20" s="26">
        <f t="shared" ref="F20:F27" si="4">C20+D20-E20</f>
        <v>24169</v>
      </c>
      <c r="G20" s="21">
        <f t="shared" ref="G20:G27" si="5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8" ht="30" customHeight="1">
      <c r="B21" s="19" t="s">
        <v>22</v>
      </c>
      <c r="C21" s="20">
        <v>17617248150</v>
      </c>
      <c r="D21" s="21">
        <v>2491778228</v>
      </c>
      <c r="E21" s="21">
        <v>707052130</v>
      </c>
      <c r="F21" s="26">
        <f t="shared" si="4"/>
        <v>19401974248</v>
      </c>
      <c r="G21" s="21">
        <f t="shared" si="5"/>
        <v>1784726098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2:18" ht="30" customHeight="1">
      <c r="B22" s="19" t="s">
        <v>23</v>
      </c>
      <c r="C22" s="20">
        <v>3300521576</v>
      </c>
      <c r="D22" s="21">
        <v>485101043</v>
      </c>
      <c r="E22" s="21">
        <v>315226155</v>
      </c>
      <c r="F22" s="26">
        <f>C22+D22-E22</f>
        <v>3470396464</v>
      </c>
      <c r="G22" s="21">
        <f t="shared" si="5"/>
        <v>169874888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2:18" ht="30" customHeight="1">
      <c r="B23" s="19" t="s">
        <v>24</v>
      </c>
      <c r="C23" s="20">
        <v>238962593</v>
      </c>
      <c r="D23" s="21">
        <v>132626140</v>
      </c>
      <c r="E23" s="21">
        <v>9756120</v>
      </c>
      <c r="F23" s="26">
        <f>C23+D23-E23+1</f>
        <v>361832614</v>
      </c>
      <c r="G23" s="21">
        <f t="shared" si="5"/>
        <v>122870021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ht="30" customHeight="1">
      <c r="B24" s="19" t="s">
        <v>25</v>
      </c>
      <c r="C24" s="20">
        <v>-1756095591</v>
      </c>
      <c r="D24" s="21">
        <v>22712717</v>
      </c>
      <c r="E24" s="21">
        <v>289293939</v>
      </c>
      <c r="F24" s="26">
        <f>C24+D24-E24</f>
        <v>-2022676813</v>
      </c>
      <c r="G24" s="21">
        <f t="shared" si="5"/>
        <v>-266581222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8" ht="30" customHeight="1">
      <c r="B25" s="19" t="s">
        <v>26</v>
      </c>
      <c r="C25" s="20">
        <v>0</v>
      </c>
      <c r="D25" s="21">
        <v>0</v>
      </c>
      <c r="E25" s="21">
        <v>0</v>
      </c>
      <c r="F25" s="26">
        <f t="shared" si="4"/>
        <v>0</v>
      </c>
      <c r="G25" s="21">
        <f t="shared" si="5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2:18" ht="30" customHeight="1">
      <c r="B26" s="19" t="s">
        <v>27</v>
      </c>
      <c r="C26" s="20">
        <v>0</v>
      </c>
      <c r="D26" s="21">
        <v>0</v>
      </c>
      <c r="E26" s="21">
        <v>0</v>
      </c>
      <c r="F26" s="26">
        <f t="shared" si="4"/>
        <v>0</v>
      </c>
      <c r="G26" s="21">
        <f t="shared" si="5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ht="30" customHeight="1">
      <c r="B27" s="19" t="s">
        <v>28</v>
      </c>
      <c r="C27" s="20">
        <v>0</v>
      </c>
      <c r="D27" s="21">
        <v>0</v>
      </c>
      <c r="E27" s="21">
        <v>0</v>
      </c>
      <c r="F27" s="26">
        <f t="shared" si="4"/>
        <v>0</v>
      </c>
      <c r="G27" s="21">
        <f t="shared" si="5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ht="16.5" customHeight="1">
      <c r="B29" s="32" t="s">
        <v>29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2:18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2:18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2:18" ht="12" customHeight="1">
      <c r="B36" s="34" t="s">
        <v>30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2:18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18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2:18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18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18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2:18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2:18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18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18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2:18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18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2:18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2:18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2:18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2:18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2:18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2:18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2:18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2:18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2:18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2:18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2:18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2:18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2:18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2:18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2:18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2:18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2:18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2:18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2:18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2:18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2:18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2:18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2:18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2:18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2:18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2:18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2:18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2:18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2:18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2:18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2:18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2:18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2:18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2:18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2:18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2:18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2:18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2:18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2:18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2:18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2:18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2:18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2:18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2:18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2:18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2:18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2:18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2:18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2:18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2:18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2:18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2:18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2:18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2:18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2:18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2:18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2:18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2:18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2:18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2:18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2:18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2:18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2:18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2:18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2:18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2:18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2:18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2:18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2:18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2:18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2:18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2:18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2:18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2:18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2:18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2:18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2:18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2:18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2:18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2:18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2:18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2:18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2:18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2:18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2:18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2:18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2:18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2:18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2:18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2:18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2:18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2:18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2:18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2:18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2:18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2:18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2:18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2:18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2:18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2:18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2:18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2:18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2:18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2:18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2:18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2:18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2:18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2:18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2:18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2:18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2:18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2:18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2:18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2:18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2:18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2:18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2:18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2:18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2:18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2:18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2:18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2:18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2:18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2:18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2:18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2:18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2:18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2:18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2:18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2:18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2:18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2:18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2:18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2:18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2:18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2:18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2:18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2:18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2:18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2:18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2:18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2:18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2:18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2:18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2:18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2:18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2:18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2:18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2:18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2:18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2:18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2:18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2:18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2:18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2:18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2:18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2:18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2:18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2:18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2:18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2:18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2:18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2:18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2:18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2:18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2:18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2:18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2:18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2:18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2:18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2:18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2:18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2:18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2:18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2:18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2:18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2:18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2:18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2:18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2:18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2:18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2025-02-05T18:51:02Z</dcterms:created>
  <dcterms:modified xsi:type="dcterms:W3CDTF">2025-02-05T18:51:33Z</dcterms:modified>
</cp:coreProperties>
</file>