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zapatan\Desktop\INFORMACION PARA CEACO\4to trim 2024\CONSOLIDADO\"/>
    </mc:Choice>
  </mc:AlternateContent>
  <bookViews>
    <workbookView xWindow="0" yWindow="0" windowWidth="28800" windowHeight="12435"/>
  </bookViews>
  <sheets>
    <sheet name="E ANALÍTICO DEL ACTIVO 6" sheetId="1" r:id="rId1"/>
  </sheets>
  <externalReferences>
    <externalReference r:id="rId2"/>
  </externalReferences>
  <definedNames>
    <definedName name="_xlnm.Print_Area" localSheetId="0">'E ANALÍTICO DEL ACTIVO 6'!$B$2:$H$32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G27" i="1" s="1"/>
  <c r="G26" i="1"/>
  <c r="F26" i="1"/>
  <c r="G25" i="1"/>
  <c r="F25" i="1"/>
  <c r="G24" i="1"/>
  <c r="F24" i="1"/>
  <c r="F23" i="1"/>
  <c r="G23" i="1" s="1"/>
  <c r="G22" i="1"/>
  <c r="F22" i="1"/>
  <c r="G21" i="1"/>
  <c r="F21" i="1"/>
  <c r="G20" i="1"/>
  <c r="F20" i="1"/>
  <c r="F19" i="1"/>
  <c r="G19" i="1" s="1"/>
  <c r="E18" i="1"/>
  <c r="D18" i="1"/>
  <c r="C18" i="1"/>
  <c r="G17" i="1"/>
  <c r="F17" i="1"/>
  <c r="F16" i="1"/>
  <c r="G16" i="1" s="1"/>
  <c r="F15" i="1"/>
  <c r="G15" i="1" s="1"/>
  <c r="F14" i="1"/>
  <c r="G14" i="1" s="1"/>
  <c r="G13" i="1"/>
  <c r="F13" i="1"/>
  <c r="F12" i="1"/>
  <c r="G12" i="1" s="1"/>
  <c r="F11" i="1"/>
  <c r="G11" i="1" s="1"/>
  <c r="E10" i="1"/>
  <c r="D10" i="1"/>
  <c r="C10" i="1"/>
  <c r="E9" i="1"/>
  <c r="D9" i="1"/>
  <c r="C9" i="1"/>
  <c r="B2" i="1"/>
  <c r="F10" i="1" l="1"/>
  <c r="F18" i="1"/>
  <c r="G18" i="1" s="1"/>
  <c r="F9" i="1" l="1"/>
  <c r="G10" i="1"/>
  <c r="G9" i="1" s="1"/>
</calcChain>
</file>

<file path=xl/sharedStrings.xml><?xml version="1.0" encoding="utf-8"?>
<sst xmlns="http://schemas.openxmlformats.org/spreadsheetml/2006/main" count="31" uniqueCount="31">
  <si>
    <t>Gobierno del Estado de Oaxaca</t>
  </si>
  <si>
    <t>Estado Analítico del Activo Consolidado</t>
  </si>
  <si>
    <t>Del 1 de enero al 31 de diciembre de 2024</t>
  </si>
  <si>
    <t xml:space="preserve"> 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</si>
  <si>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</si>
  <si>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</si>
  <si>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</si>
  <si>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</si>
  <si>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</si>
  <si>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</si>
  <si>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</si>
  <si>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</si>
  <si>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</si>
  <si>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</si>
  <si>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</si>
  <si>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</si>
  <si>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</si>
  <si>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</si>
  <si>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</si>
  <si>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</si>
  <si>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</si>
  <si>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</si>
  <si>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</si>
  <si>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</si>
  <si>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</si>
  <si>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</si>
  <si>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</si>
  <si>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</si>
  <si>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</si>
  <si>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emisor.</t>
  </si>
  <si>
    <t xml:space="preserve">
MTRO. FARID ACEVEDO LÓPEZ  
SECRETARIO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</si>
</sst>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b/>
      <sz val="9"/>
      <color rgb="FF000000"/>
      <name val="Monserat medium"/>
    </font>
    <font>
      <sz val="10"/>
      <color theme="1"/>
      <name val="Monserat medium"/>
    </font>
    <font>
      <sz val="10"/>
      <color rgb="FF000000"/>
      <name val="Monserat medium"/>
    </font>
    <font>
      <b/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2" applyFont="1" applyAlignment="1">
      <alignment wrapText="1"/>
    </xf>
    <xf numFmtId="0" fontId="2" fillId="0" borderId="0" xfId="2" applyFo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top" wrapText="1"/>
    </xf>
    <xf numFmtId="0" fontId="3" fillId="0" borderId="4" xfId="2" applyFont="1" applyBorder="1" applyAlignment="1">
      <alignment horizontal="left" vertical="center" wrapText="1"/>
    </xf>
    <xf numFmtId="3" fontId="5" fillId="0" borderId="5" xfId="2" applyNumberFormat="1" applyFont="1" applyBorder="1" applyAlignment="1">
      <alignment horizontal="right" vertical="center" wrapText="1"/>
    </xf>
    <xf numFmtId="3" fontId="5" fillId="0" borderId="6" xfId="2" applyNumberFormat="1" applyFont="1" applyBorder="1" applyAlignment="1">
      <alignment horizontal="right" vertical="center" wrapText="1"/>
    </xf>
    <xf numFmtId="3" fontId="6" fillId="0" borderId="0" xfId="2" applyNumberFormat="1" applyFont="1" applyAlignment="1">
      <alignment horizontal="left" vertical="top"/>
    </xf>
    <xf numFmtId="0" fontId="6" fillId="0" borderId="0" xfId="2" applyFont="1" applyAlignment="1">
      <alignment horizontal="left" vertical="top"/>
    </xf>
    <xf numFmtId="0" fontId="3" fillId="0" borderId="4" xfId="2" applyFont="1" applyBorder="1" applyAlignment="1">
      <alignment horizontal="left" vertical="center" wrapText="1" indent="2"/>
    </xf>
    <xf numFmtId="3" fontId="5" fillId="0" borderId="4" xfId="2" applyNumberFormat="1" applyFont="1" applyBorder="1" applyAlignment="1">
      <alignment horizontal="right" vertical="center" shrinkToFit="1"/>
    </xf>
    <xf numFmtId="3" fontId="5" fillId="0" borderId="7" xfId="2" applyNumberFormat="1" applyFont="1" applyBorder="1" applyAlignment="1">
      <alignment horizontal="right" vertical="center" wrapText="1"/>
    </xf>
    <xf numFmtId="3" fontId="5" fillId="0" borderId="7" xfId="2" applyNumberFormat="1" applyFont="1" applyBorder="1" applyAlignment="1">
      <alignment horizontal="right" vertical="center" shrinkToFit="1"/>
    </xf>
    <xf numFmtId="0" fontId="7" fillId="0" borderId="4" xfId="2" applyFont="1" applyBorder="1" applyAlignment="1">
      <alignment horizontal="left" vertical="center" wrapText="1" indent="4"/>
    </xf>
    <xf numFmtId="3" fontId="8" fillId="0" borderId="4" xfId="2" applyNumberFormat="1" applyFont="1" applyBorder="1" applyAlignment="1">
      <alignment horizontal="right" vertical="center" shrinkToFit="1"/>
    </xf>
    <xf numFmtId="3" fontId="8" fillId="0" borderId="7" xfId="2" applyNumberFormat="1" applyFont="1" applyBorder="1" applyAlignment="1">
      <alignment horizontal="right" vertical="center" shrinkToFit="1"/>
    </xf>
    <xf numFmtId="0" fontId="4" fillId="0" borderId="0" xfId="2" applyFont="1" applyAlignment="1">
      <alignment horizontal="left" vertical="top"/>
    </xf>
    <xf numFmtId="3" fontId="4" fillId="0" borderId="0" xfId="2" applyNumberFormat="1" applyFont="1" applyAlignment="1">
      <alignment horizontal="left" vertical="top"/>
    </xf>
    <xf numFmtId="3" fontId="5" fillId="0" borderId="8" xfId="2" applyNumberFormat="1" applyFont="1" applyBorder="1" applyAlignment="1">
      <alignment horizontal="right" vertical="center" shrinkToFit="1"/>
    </xf>
    <xf numFmtId="3" fontId="5" fillId="0" borderId="0" xfId="2" applyNumberFormat="1" applyFont="1" applyAlignment="1">
      <alignment horizontal="right" vertical="center" shrinkToFit="1"/>
    </xf>
    <xf numFmtId="3" fontId="8" fillId="0" borderId="0" xfId="2" applyNumberFormat="1" applyFont="1" applyAlignment="1">
      <alignment horizontal="right" vertical="center" shrinkToFit="1"/>
    </xf>
    <xf numFmtId="0" fontId="3" fillId="0" borderId="9" xfId="2" applyFont="1" applyBorder="1" applyAlignment="1">
      <alignment horizontal="left" vertical="top" wrapText="1"/>
    </xf>
    <xf numFmtId="3" fontId="5" fillId="0" borderId="9" xfId="2" applyNumberFormat="1" applyFont="1" applyBorder="1" applyAlignment="1">
      <alignment vertical="center" shrinkToFit="1"/>
    </xf>
    <xf numFmtId="3" fontId="5" fillId="0" borderId="10" xfId="2" applyNumberFormat="1" applyFont="1" applyBorder="1" applyAlignment="1">
      <alignment vertical="center" shrinkToFit="1"/>
    </xf>
    <xf numFmtId="3" fontId="5" fillId="0" borderId="11" xfId="2" applyNumberFormat="1" applyFont="1" applyBorder="1" applyAlignment="1">
      <alignment vertical="center" shrinkToFit="1"/>
    </xf>
    <xf numFmtId="3" fontId="5" fillId="0" borderId="0" xfId="2" applyNumberFormat="1" applyFont="1" applyAlignment="1">
      <alignment vertical="center" shrinkToFit="1"/>
    </xf>
    <xf numFmtId="0" fontId="2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top" wrapText="1"/>
    </xf>
    <xf numFmtId="0" fontId="9" fillId="0" borderId="0" xfId="2" applyFont="1" applyAlignment="1">
      <alignment horizontal="center" wrapText="1"/>
    </xf>
    <xf numFmtId="0" fontId="2" fillId="0" borderId="0" xfId="2" applyFont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961641</xdr:colOff>
      <xdr:row>1</xdr:row>
      <xdr:rowOff>127972</xdr:rowOff>
    </xdr:from>
    <xdr:to>
      <xdr:col>6</xdr:col>
      <xdr:colOff>866337</xdr:colOff>
      <xdr:row>5</xdr:row>
      <xdr:rowOff>41412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272A882-6FFD-4105-B4B3-5685C97E8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5166" y="413722"/>
          <a:ext cx="2152596" cy="561140"/>
        </a:xfrm>
        <a:prstGeom prst="rect">
          <a:avLst/>
        </a:prstGeom>
      </xdr:spPr>
    </xdr:pic>
    <xdr:clientData/>
  </xdr:twoCellAnchor>
  <xdr:twoCellAnchor editAs="oneCell">
    <xdr:from>
      <xdr:col>1</xdr:col>
      <xdr:colOff>449036</xdr:colOff>
      <xdr:row>1</xdr:row>
      <xdr:rowOff>13607</xdr:rowOff>
    </xdr:from>
    <xdr:to>
      <xdr:col>1</xdr:col>
      <xdr:colOff>1401535</xdr:colOff>
      <xdr:row>6</xdr:row>
      <xdr:rowOff>93203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64EC79C-E565-4350-8083-69F6CB201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961" y="299357"/>
          <a:ext cx="952499" cy="889221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zapatan/Desktop/avance%20de%20gestion%20financiera/TRIMESTRES/2024/4to%20trimestre/PARA%20ARMAR%20TOMOS/CESAR/0%20GEO/1.1%20ESTADOS_FINANCIEROS_GOBIERNO%20CONSOLIDADO%204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4to. Informe Trimestral de Avance de Gestión 2024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35"/>
  <sheetViews>
    <sheetView showGridLines="0" tabSelected="1" zoomScale="115" zoomScaleNormal="115" zoomScaleSheetLayoutView="80" zoomScalePageLayoutView="115" workbookViewId="0"/>
  </sheetViews>
  <sheetFormatPr baseColWidth="10" defaultRowHeight="12"/>
  <cols>
    <col min="1" max="1" width="2.42578125" style="2" customWidth="1"/>
    <col min="2" max="2" width="44" style="1" customWidth="1"/>
    <col min="3" max="3" width="16.28515625" style="2" customWidth="1"/>
    <col min="4" max="5" width="17.42578125" style="2" bestFit="1" customWidth="1"/>
    <col min="6" max="7" width="16.28515625" style="2" customWidth="1"/>
    <col min="8" max="8" width="2.140625" style="2" customWidth="1"/>
    <col min="9" max="9" width="13.28515625" style="2" bestFit="1" customWidth="1"/>
    <col min="10" max="18" width="8" style="2" customWidth="1"/>
    <col min="19" max="16384" width="11.42578125" style="2"/>
  </cols>
  <sheetData>
    <row r="1" spans="2:18" ht="22.5" customHeight="1"/>
    <row r="2" spans="2:18" ht="12.75" customHeight="1">
      <c r="B2" s="3" t="str">
        <f>'[1]ESTADO DE SITUACIÓN FINAN 2'!C2</f>
        <v>4to. Informe Trimestral de Avance de Gestión 2024</v>
      </c>
      <c r="C2" s="3"/>
      <c r="D2" s="3"/>
      <c r="E2" s="3"/>
      <c r="F2" s="3"/>
      <c r="G2" s="3"/>
    </row>
    <row r="3" spans="2:18" ht="12.75">
      <c r="B3" s="3" t="s">
        <v>0</v>
      </c>
      <c r="C3" s="3"/>
      <c r="D3" s="3"/>
      <c r="E3" s="3"/>
      <c r="F3" s="3"/>
      <c r="G3" s="3"/>
    </row>
    <row r="4" spans="2:18" ht="12.75">
      <c r="B4" s="3" t="s">
        <v>1</v>
      </c>
      <c r="C4" s="3"/>
      <c r="D4" s="3"/>
      <c r="E4" s="3"/>
      <c r="F4" s="3"/>
      <c r="G4" s="3"/>
    </row>
    <row r="5" spans="2:18" ht="12.75">
      <c r="B5" s="3" t="s">
        <v>2</v>
      </c>
      <c r="C5" s="3"/>
      <c r="D5" s="3"/>
      <c r="E5" s="3"/>
      <c r="F5" s="3"/>
      <c r="G5" s="3"/>
    </row>
    <row r="6" spans="2:18" ht="12.75">
      <c r="B6" s="4" t="s">
        <v>3</v>
      </c>
      <c r="C6" s="4"/>
      <c r="D6" s="4"/>
      <c r="E6" s="4"/>
      <c r="F6" s="4"/>
      <c r="G6" s="4"/>
    </row>
    <row r="7" spans="2:18" ht="12.75">
      <c r="B7" s="5"/>
      <c r="C7" s="5"/>
      <c r="D7" s="5"/>
      <c r="E7" s="5"/>
      <c r="F7" s="5"/>
      <c r="G7" s="5"/>
    </row>
    <row r="8" spans="2:18" s="1" customFormat="1" ht="53.25" customHeight="1">
      <c r="B8" s="6" t="s">
        <v>4</v>
      </c>
      <c r="C8" s="7" t="s">
        <v>5</v>
      </c>
      <c r="D8" s="8" t="s">
        <v>6</v>
      </c>
      <c r="E8" s="8" t="s">
        <v>7</v>
      </c>
      <c r="F8" s="7" t="s">
        <v>8</v>
      </c>
      <c r="G8" s="8" t="s">
        <v>9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2:18" ht="30" customHeight="1">
      <c r="B9" s="10" t="s">
        <v>10</v>
      </c>
      <c r="C9" s="11">
        <f>C10+C18</f>
        <v>35279797375</v>
      </c>
      <c r="D9" s="11">
        <f t="shared" ref="D9:E9" si="0">D10+D18</f>
        <v>1537867184709.6299</v>
      </c>
      <c r="E9" s="11">
        <f t="shared" si="0"/>
        <v>1535608150043</v>
      </c>
      <c r="F9" s="11">
        <f>F10+F18</f>
        <v>37538832040.630005</v>
      </c>
      <c r="G9" s="12">
        <f>G10+G18</f>
        <v>2259034665.6300049</v>
      </c>
      <c r="H9" s="13"/>
      <c r="I9" s="13"/>
      <c r="J9" s="14"/>
      <c r="K9" s="14"/>
      <c r="L9" s="14"/>
      <c r="M9" s="14"/>
      <c r="N9" s="14"/>
      <c r="O9" s="14"/>
      <c r="P9" s="14"/>
      <c r="Q9" s="14"/>
      <c r="R9" s="14"/>
    </row>
    <row r="10" spans="2:18" ht="30" customHeight="1">
      <c r="B10" s="15" t="s">
        <v>11</v>
      </c>
      <c r="C10" s="16">
        <f>SUM(C11:C17)</f>
        <v>14016207562</v>
      </c>
      <c r="D10" s="16">
        <f t="shared" ref="D10:E10" si="1">SUM(D11:D17)</f>
        <v>1512212704006.6299</v>
      </c>
      <c r="E10" s="16">
        <f t="shared" si="1"/>
        <v>1511857673230</v>
      </c>
      <c r="F10" s="17">
        <f>SUM(F11:F17)-1</f>
        <v>14371238338.630005</v>
      </c>
      <c r="G10" s="18">
        <f>F10-C10</f>
        <v>355030776.63000488</v>
      </c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2:18" ht="30" customHeight="1">
      <c r="B11" s="19" t="s">
        <v>12</v>
      </c>
      <c r="C11" s="20">
        <v>7747860638</v>
      </c>
      <c r="D11" s="21">
        <v>1343661737845</v>
      </c>
      <c r="E11" s="21">
        <v>1343698373383</v>
      </c>
      <c r="F11" s="21">
        <f>C11+D11-E11</f>
        <v>7711225100</v>
      </c>
      <c r="G11" s="21">
        <f>F11-C11</f>
        <v>-36635538</v>
      </c>
      <c r="H11" s="13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2:18" ht="30" customHeight="1">
      <c r="B12" s="19" t="s">
        <v>13</v>
      </c>
      <c r="C12" s="20">
        <v>6144329154</v>
      </c>
      <c r="D12" s="21">
        <v>168236935142.63</v>
      </c>
      <c r="E12" s="21">
        <v>167884620464</v>
      </c>
      <c r="F12" s="21">
        <f>C12+D12-E12</f>
        <v>6496643832.6300049</v>
      </c>
      <c r="G12" s="21">
        <f t="shared" ref="G12:G17" si="2">F12-C12</f>
        <v>352314678.63000488</v>
      </c>
      <c r="H12" s="13"/>
      <c r="I12" s="23"/>
      <c r="J12" s="22"/>
      <c r="K12" s="22"/>
      <c r="L12" s="22"/>
      <c r="M12" s="22"/>
      <c r="N12" s="22"/>
      <c r="O12" s="22"/>
      <c r="P12" s="22"/>
      <c r="Q12" s="22"/>
      <c r="R12" s="22"/>
    </row>
    <row r="13" spans="2:18" ht="33" customHeight="1">
      <c r="B13" s="19" t="s">
        <v>14</v>
      </c>
      <c r="C13" s="20">
        <v>124017770</v>
      </c>
      <c r="D13" s="21">
        <v>314031019</v>
      </c>
      <c r="E13" s="21">
        <v>274679383</v>
      </c>
      <c r="F13" s="21">
        <f>C13+D13-E13+1</f>
        <v>163369407</v>
      </c>
      <c r="G13" s="21">
        <f t="shared" si="2"/>
        <v>39351637</v>
      </c>
      <c r="H13" s="13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2:18" ht="30" customHeight="1">
      <c r="B14" s="19" t="s">
        <v>15</v>
      </c>
      <c r="C14" s="20">
        <v>0</v>
      </c>
      <c r="D14" s="21">
        <v>0</v>
      </c>
      <c r="E14" s="21">
        <v>0</v>
      </c>
      <c r="F14" s="21">
        <f t="shared" ref="F14:F17" si="3">C14+D14-E14</f>
        <v>0</v>
      </c>
      <c r="G14" s="21">
        <f t="shared" si="2"/>
        <v>0</v>
      </c>
      <c r="H14" s="13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2:18" ht="30" customHeight="1">
      <c r="B15" s="19" t="s">
        <v>16</v>
      </c>
      <c r="C15" s="20">
        <v>0</v>
      </c>
      <c r="D15" s="21">
        <v>0</v>
      </c>
      <c r="E15" s="21">
        <v>0</v>
      </c>
      <c r="F15" s="21">
        <f t="shared" si="3"/>
        <v>0</v>
      </c>
      <c r="G15" s="21">
        <f t="shared" si="2"/>
        <v>0</v>
      </c>
      <c r="H15" s="13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2:18" ht="30" customHeight="1">
      <c r="B16" s="19" t="s">
        <v>17</v>
      </c>
      <c r="C16" s="20">
        <v>0</v>
      </c>
      <c r="D16" s="21">
        <v>0</v>
      </c>
      <c r="E16" s="21">
        <v>0</v>
      </c>
      <c r="F16" s="21">
        <f t="shared" si="3"/>
        <v>0</v>
      </c>
      <c r="G16" s="21">
        <f t="shared" si="2"/>
        <v>0</v>
      </c>
      <c r="H16" s="13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2:18" ht="30" customHeight="1">
      <c r="B17" s="19" t="s">
        <v>18</v>
      </c>
      <c r="C17" s="20">
        <v>0</v>
      </c>
      <c r="D17" s="21">
        <v>0</v>
      </c>
      <c r="E17" s="21">
        <v>0</v>
      </c>
      <c r="F17" s="21">
        <f t="shared" si="3"/>
        <v>0</v>
      </c>
      <c r="G17" s="21">
        <f t="shared" si="2"/>
        <v>0</v>
      </c>
      <c r="H17" s="13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2:18" ht="30" customHeight="1">
      <c r="B18" s="15" t="s">
        <v>19</v>
      </c>
      <c r="C18" s="16">
        <f>SUM(C19:C27)-1</f>
        <v>21263589813</v>
      </c>
      <c r="D18" s="16">
        <f>SUM(D19:D27)+1</f>
        <v>25654480703</v>
      </c>
      <c r="E18" s="24">
        <f>SUM(E19:E27)-1</f>
        <v>23750476813</v>
      </c>
      <c r="F18" s="25">
        <f>SUM(F19:F27)-1</f>
        <v>23167593702</v>
      </c>
      <c r="G18" s="18">
        <f>F18-C18</f>
        <v>1904003889</v>
      </c>
      <c r="H18" s="13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2:18" ht="30" customHeight="1">
      <c r="B19" s="19" t="s">
        <v>20</v>
      </c>
      <c r="C19" s="20">
        <v>1862928917</v>
      </c>
      <c r="D19" s="21">
        <v>22522262574</v>
      </c>
      <c r="E19" s="21">
        <v>22429148470</v>
      </c>
      <c r="F19" s="26">
        <f>C19+D19-E19</f>
        <v>1956043021</v>
      </c>
      <c r="G19" s="21">
        <f>F19-C19</f>
        <v>93114104</v>
      </c>
      <c r="H19" s="13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2:18" ht="30" customHeight="1">
      <c r="B20" s="19" t="s">
        <v>21</v>
      </c>
      <c r="C20" s="20">
        <v>24169</v>
      </c>
      <c r="D20" s="21">
        <v>0</v>
      </c>
      <c r="E20" s="21">
        <v>0</v>
      </c>
      <c r="F20" s="26">
        <f t="shared" ref="F20:F27" si="4">C20+D20-E20</f>
        <v>24169</v>
      </c>
      <c r="G20" s="21">
        <f t="shared" ref="G20:G27" si="5">F20-C20</f>
        <v>0</v>
      </c>
      <c r="H20" s="13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2:18" ht="30" customHeight="1">
      <c r="B21" s="19" t="s">
        <v>22</v>
      </c>
      <c r="C21" s="20">
        <v>17617248150</v>
      </c>
      <c r="D21" s="21">
        <v>2491778228</v>
      </c>
      <c r="E21" s="21">
        <v>707052130</v>
      </c>
      <c r="F21" s="26">
        <f t="shared" si="4"/>
        <v>19401974248</v>
      </c>
      <c r="G21" s="21">
        <f t="shared" si="5"/>
        <v>1784726098</v>
      </c>
      <c r="H21" s="13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2:18" ht="30" customHeight="1">
      <c r="B22" s="19" t="s">
        <v>23</v>
      </c>
      <c r="C22" s="20">
        <v>3300521576</v>
      </c>
      <c r="D22" s="21">
        <v>485101043</v>
      </c>
      <c r="E22" s="21">
        <v>315226155</v>
      </c>
      <c r="F22" s="26">
        <f>C22+D22-E22</f>
        <v>3470396464</v>
      </c>
      <c r="G22" s="21">
        <f t="shared" si="5"/>
        <v>169874888</v>
      </c>
      <c r="H22" s="13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2:18" ht="30" customHeight="1">
      <c r="B23" s="19" t="s">
        <v>24</v>
      </c>
      <c r="C23" s="20">
        <v>238962593</v>
      </c>
      <c r="D23" s="21">
        <v>132626140</v>
      </c>
      <c r="E23" s="21">
        <v>9756120</v>
      </c>
      <c r="F23" s="26">
        <f>C23+D23-E23+1</f>
        <v>361832614</v>
      </c>
      <c r="G23" s="21">
        <f t="shared" si="5"/>
        <v>122870021</v>
      </c>
      <c r="H23" s="13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2:18" ht="30" customHeight="1">
      <c r="B24" s="19" t="s">
        <v>25</v>
      </c>
      <c r="C24" s="20">
        <v>-1756095591</v>
      </c>
      <c r="D24" s="21">
        <v>22712717</v>
      </c>
      <c r="E24" s="21">
        <v>289293939</v>
      </c>
      <c r="F24" s="26">
        <f>C24+D24-E24</f>
        <v>-2022676813</v>
      </c>
      <c r="G24" s="21">
        <f t="shared" si="5"/>
        <v>-266581222</v>
      </c>
      <c r="H24" s="13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2:18" ht="30" customHeight="1">
      <c r="B25" s="19" t="s">
        <v>26</v>
      </c>
      <c r="C25" s="20">
        <v>0</v>
      </c>
      <c r="D25" s="21">
        <v>0</v>
      </c>
      <c r="E25" s="21">
        <v>0</v>
      </c>
      <c r="F25" s="26">
        <f t="shared" si="4"/>
        <v>0</v>
      </c>
      <c r="G25" s="21">
        <f t="shared" si="5"/>
        <v>0</v>
      </c>
      <c r="H25" s="13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2:18" ht="30" customHeight="1">
      <c r="B26" s="19" t="s">
        <v>27</v>
      </c>
      <c r="C26" s="20">
        <v>0</v>
      </c>
      <c r="D26" s="21">
        <v>0</v>
      </c>
      <c r="E26" s="21">
        <v>0</v>
      </c>
      <c r="F26" s="26">
        <f t="shared" si="4"/>
        <v>0</v>
      </c>
      <c r="G26" s="21">
        <f t="shared" si="5"/>
        <v>0</v>
      </c>
      <c r="H26" s="13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2:18" ht="30" customHeight="1">
      <c r="B27" s="19" t="s">
        <v>28</v>
      </c>
      <c r="C27" s="20">
        <v>0</v>
      </c>
      <c r="D27" s="21">
        <v>0</v>
      </c>
      <c r="E27" s="21">
        <v>0</v>
      </c>
      <c r="F27" s="26">
        <f t="shared" si="4"/>
        <v>0</v>
      </c>
      <c r="G27" s="21">
        <f t="shared" si="5"/>
        <v>0</v>
      </c>
      <c r="H27" s="13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2:18" ht="13.5" customHeight="1">
      <c r="B28" s="27"/>
      <c r="C28" s="28"/>
      <c r="D28" s="29"/>
      <c r="E28" s="29"/>
      <c r="F28" s="30"/>
      <c r="G28" s="29"/>
      <c r="H28" s="31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2:18" ht="16.5" customHeight="1">
      <c r="B29" s="32" t="s">
        <v>29</v>
      </c>
      <c r="C29" s="32"/>
      <c r="D29" s="32"/>
      <c r="E29" s="32"/>
      <c r="F29" s="32"/>
      <c r="G29" s="3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2:18">
      <c r="B30" s="3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2:18">
      <c r="B31" s="33"/>
      <c r="C31" s="22"/>
      <c r="D31" s="23"/>
      <c r="E31" s="23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2:18">
      <c r="B32" s="33"/>
      <c r="C32" s="22"/>
      <c r="D32" s="23"/>
      <c r="E32" s="23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2:18">
      <c r="B33" s="3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2:18">
      <c r="B34" s="3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2:18">
      <c r="B35" s="33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2:18" ht="12" customHeight="1">
      <c r="B36" s="34" t="s">
        <v>30</v>
      </c>
      <c r="C36" s="35"/>
      <c r="D36" s="34"/>
      <c r="E36" s="35"/>
      <c r="F36" s="35"/>
      <c r="G36" s="35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2:18">
      <c r="B37" s="9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2:18">
      <c r="B38" s="9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2:18">
      <c r="B39" s="9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2:18">
      <c r="B40" s="9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2:18">
      <c r="B41" s="9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2:18">
      <c r="B42" s="9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</row>
    <row r="43" spans="2:18">
      <c r="B43" s="9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</row>
    <row r="44" spans="2:18">
      <c r="B44" s="9"/>
      <c r="C44" s="22"/>
      <c r="D44" s="22"/>
      <c r="E44" s="22"/>
      <c r="F44" s="22"/>
      <c r="G44" s="23"/>
      <c r="H44" s="23"/>
      <c r="I44" s="22"/>
      <c r="J44" s="22"/>
      <c r="K44" s="22"/>
      <c r="L44" s="22"/>
      <c r="M44" s="22"/>
      <c r="N44" s="22"/>
      <c r="O44" s="22"/>
      <c r="P44" s="22"/>
      <c r="Q44" s="22"/>
      <c r="R44" s="22"/>
    </row>
    <row r="45" spans="2:18">
      <c r="B45" s="9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</row>
    <row r="46" spans="2:18">
      <c r="B46" s="9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</row>
    <row r="47" spans="2:18">
      <c r="B47" s="9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</row>
    <row r="48" spans="2:18">
      <c r="B48" s="9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spans="2:18">
      <c r="B49" s="9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2:18">
      <c r="B50" s="9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2:18">
      <c r="B51" s="9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</row>
    <row r="52" spans="2:18">
      <c r="B52" s="9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</row>
    <row r="53" spans="2:18">
      <c r="B53" s="9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</row>
    <row r="54" spans="2:18">
      <c r="B54" s="9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2:18">
      <c r="B55" s="9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</row>
    <row r="56" spans="2:18">
      <c r="B56" s="9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2:18">
      <c r="B57" s="9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</row>
    <row r="58" spans="2:18">
      <c r="B58" s="9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spans="2:18">
      <c r="B59" s="9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2:18">
      <c r="B60" s="9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2:18">
      <c r="B61" s="9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</row>
    <row r="62" spans="2:18">
      <c r="B62" s="9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</row>
    <row r="63" spans="2:18">
      <c r="B63" s="9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</row>
    <row r="64" spans="2:18">
      <c r="B64" s="9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</row>
    <row r="65" spans="2:18">
      <c r="B65" s="9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</row>
    <row r="66" spans="2:18">
      <c r="B66" s="9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</row>
    <row r="67" spans="2:18">
      <c r="B67" s="9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</row>
    <row r="68" spans="2:18">
      <c r="B68" s="9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</row>
    <row r="69" spans="2:18">
      <c r="B69" s="9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</row>
    <row r="70" spans="2:18">
      <c r="B70" s="9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2:18">
      <c r="B71" s="9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</row>
    <row r="72" spans="2:18">
      <c r="B72" s="9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</row>
    <row r="73" spans="2:18">
      <c r="B73" s="9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</row>
    <row r="74" spans="2:18">
      <c r="B74" s="9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</row>
    <row r="75" spans="2:18">
      <c r="B75" s="9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</row>
    <row r="76" spans="2:18">
      <c r="B76" s="9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</row>
    <row r="77" spans="2:18">
      <c r="B77" s="9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</row>
    <row r="78" spans="2:18">
      <c r="B78" s="9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</row>
    <row r="79" spans="2:18">
      <c r="B79" s="9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</row>
    <row r="80" spans="2:18">
      <c r="B80" s="9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</row>
    <row r="81" spans="2:18">
      <c r="B81" s="9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</row>
    <row r="82" spans="2:18">
      <c r="B82" s="9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</row>
    <row r="83" spans="2:18">
      <c r="B83" s="9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</row>
    <row r="84" spans="2:18">
      <c r="B84" s="9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</row>
    <row r="85" spans="2:18">
      <c r="B85" s="9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2:18">
      <c r="B86" s="9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</row>
    <row r="87" spans="2:18">
      <c r="B87" s="9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</row>
    <row r="88" spans="2:18">
      <c r="B88" s="9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</row>
    <row r="89" spans="2:18">
      <c r="B89" s="9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</row>
    <row r="90" spans="2:18">
      <c r="B90" s="9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</row>
    <row r="91" spans="2:18">
      <c r="B91" s="9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</row>
    <row r="92" spans="2:18">
      <c r="B92" s="9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</row>
    <row r="93" spans="2:18">
      <c r="B93" s="9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</row>
    <row r="94" spans="2:18">
      <c r="B94" s="9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</row>
    <row r="95" spans="2:18">
      <c r="B95" s="9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</row>
    <row r="96" spans="2:18">
      <c r="B96" s="9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</row>
    <row r="97" spans="2:18">
      <c r="B97" s="9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</row>
    <row r="98" spans="2:18">
      <c r="B98" s="9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spans="2:18">
      <c r="B99" s="9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</row>
    <row r="100" spans="2:18">
      <c r="B100" s="9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</row>
    <row r="101" spans="2:18">
      <c r="B101" s="9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</row>
    <row r="102" spans="2:18">
      <c r="B102" s="9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</row>
    <row r="103" spans="2:18">
      <c r="B103" s="9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</row>
    <row r="104" spans="2:18">
      <c r="B104" s="9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</row>
    <row r="105" spans="2:18">
      <c r="B105" s="9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</row>
    <row r="106" spans="2:18">
      <c r="B106" s="9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</row>
    <row r="107" spans="2:18">
      <c r="B107" s="9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</row>
    <row r="108" spans="2:18">
      <c r="B108" s="9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</row>
    <row r="109" spans="2:18">
      <c r="B109" s="9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</row>
    <row r="110" spans="2:18">
      <c r="B110" s="9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</row>
    <row r="111" spans="2:18">
      <c r="B111" s="9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</row>
    <row r="112" spans="2:18">
      <c r="B112" s="9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</row>
    <row r="113" spans="2:18">
      <c r="B113" s="9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</row>
    <row r="114" spans="2:18">
      <c r="B114" s="9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</row>
    <row r="115" spans="2:18">
      <c r="B115" s="9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</row>
    <row r="116" spans="2:18">
      <c r="B116" s="9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</row>
    <row r="117" spans="2:18">
      <c r="B117" s="9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</row>
    <row r="118" spans="2:18">
      <c r="B118" s="9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</row>
    <row r="119" spans="2:18">
      <c r="B119" s="9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</row>
    <row r="120" spans="2:18">
      <c r="B120" s="9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</row>
    <row r="121" spans="2:18">
      <c r="B121" s="9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</row>
    <row r="122" spans="2:18">
      <c r="B122" s="9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</row>
    <row r="123" spans="2:18">
      <c r="B123" s="9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</row>
    <row r="124" spans="2:18">
      <c r="B124" s="9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</row>
    <row r="125" spans="2:18">
      <c r="B125" s="9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</row>
    <row r="126" spans="2:18">
      <c r="B126" s="9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</row>
    <row r="127" spans="2:18">
      <c r="B127" s="9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</row>
    <row r="128" spans="2:18">
      <c r="B128" s="9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</row>
    <row r="129" spans="2:18">
      <c r="B129" s="9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</row>
    <row r="130" spans="2:18">
      <c r="B130" s="9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</row>
    <row r="131" spans="2:18">
      <c r="B131" s="9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</row>
    <row r="132" spans="2:18">
      <c r="B132" s="9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</row>
    <row r="133" spans="2:18">
      <c r="B133" s="9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</row>
    <row r="134" spans="2:18">
      <c r="B134" s="9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</row>
    <row r="135" spans="2:18">
      <c r="B135" s="9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</row>
    <row r="136" spans="2:18">
      <c r="B136" s="9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</row>
    <row r="137" spans="2:18">
      <c r="B137" s="9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</row>
    <row r="138" spans="2:18">
      <c r="B138" s="9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</row>
    <row r="139" spans="2:18">
      <c r="B139" s="9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</row>
    <row r="140" spans="2:18">
      <c r="B140" s="9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</row>
    <row r="141" spans="2:18">
      <c r="B141" s="9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</row>
    <row r="142" spans="2:18">
      <c r="B142" s="9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</row>
    <row r="143" spans="2:18">
      <c r="B143" s="9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</row>
    <row r="144" spans="2:18">
      <c r="B144" s="9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</row>
    <row r="145" spans="2:18">
      <c r="B145" s="9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</row>
    <row r="146" spans="2:18">
      <c r="B146" s="9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</row>
    <row r="147" spans="2:18">
      <c r="B147" s="9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</row>
    <row r="148" spans="2:18">
      <c r="B148" s="9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</row>
    <row r="149" spans="2:18">
      <c r="B149" s="9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</row>
    <row r="150" spans="2:18">
      <c r="B150" s="9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</row>
    <row r="151" spans="2:18">
      <c r="B151" s="9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</row>
    <row r="152" spans="2:18">
      <c r="B152" s="9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</row>
    <row r="153" spans="2:18">
      <c r="B153" s="9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</row>
    <row r="154" spans="2:18">
      <c r="B154" s="9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</row>
    <row r="155" spans="2:18">
      <c r="B155" s="9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</row>
    <row r="156" spans="2:18">
      <c r="B156" s="9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</row>
    <row r="157" spans="2:18">
      <c r="B157" s="9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</row>
    <row r="158" spans="2:18">
      <c r="B158" s="9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</row>
    <row r="159" spans="2:18">
      <c r="B159" s="9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</row>
    <row r="160" spans="2:18">
      <c r="B160" s="9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</row>
    <row r="161" spans="2:18">
      <c r="B161" s="9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</row>
    <row r="162" spans="2:18">
      <c r="B162" s="9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</row>
    <row r="163" spans="2:18">
      <c r="B163" s="9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</row>
    <row r="164" spans="2:18">
      <c r="B164" s="9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</row>
    <row r="165" spans="2:18">
      <c r="B165" s="9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</row>
    <row r="166" spans="2:18">
      <c r="B166" s="9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</row>
    <row r="167" spans="2:18">
      <c r="B167" s="9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</row>
    <row r="168" spans="2:18">
      <c r="B168" s="9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</row>
    <row r="169" spans="2:18">
      <c r="B169" s="9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</row>
    <row r="170" spans="2:18">
      <c r="B170" s="9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</row>
    <row r="171" spans="2:18">
      <c r="B171" s="9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</row>
    <row r="172" spans="2:18">
      <c r="B172" s="9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</row>
    <row r="173" spans="2:18">
      <c r="B173" s="9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</row>
    <row r="174" spans="2:18">
      <c r="B174" s="9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</row>
    <row r="175" spans="2:18">
      <c r="B175" s="9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</row>
    <row r="176" spans="2:18">
      <c r="B176" s="9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</row>
    <row r="177" spans="2:18">
      <c r="B177" s="9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</row>
    <row r="178" spans="2:18">
      <c r="B178" s="9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</row>
    <row r="179" spans="2:18">
      <c r="B179" s="9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</row>
    <row r="180" spans="2:18">
      <c r="B180" s="9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</row>
    <row r="181" spans="2:18">
      <c r="B181" s="9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</row>
    <row r="182" spans="2:18">
      <c r="B182" s="9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</row>
    <row r="183" spans="2:18">
      <c r="B183" s="9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</row>
    <row r="184" spans="2:18">
      <c r="B184" s="9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</row>
    <row r="185" spans="2:18">
      <c r="B185" s="9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</row>
    <row r="186" spans="2:18">
      <c r="B186" s="9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</row>
    <row r="187" spans="2:18">
      <c r="B187" s="9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</row>
    <row r="188" spans="2:18">
      <c r="B188" s="9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</row>
    <row r="189" spans="2:18">
      <c r="B189" s="9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</row>
    <row r="190" spans="2:18">
      <c r="B190" s="9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</row>
    <row r="191" spans="2:18">
      <c r="B191" s="9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</row>
    <row r="192" spans="2:18">
      <c r="B192" s="9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</row>
    <row r="193" spans="2:18">
      <c r="B193" s="9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</row>
    <row r="194" spans="2:18">
      <c r="B194" s="9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</row>
    <row r="195" spans="2:18">
      <c r="B195" s="9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</row>
    <row r="196" spans="2:18">
      <c r="B196" s="9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</row>
    <row r="197" spans="2:18">
      <c r="B197" s="9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</row>
    <row r="198" spans="2:18">
      <c r="B198" s="9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</row>
    <row r="199" spans="2:18">
      <c r="B199" s="9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</row>
    <row r="200" spans="2:18">
      <c r="B200" s="9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</row>
    <row r="201" spans="2:18">
      <c r="B201" s="9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</row>
    <row r="202" spans="2:18">
      <c r="B202" s="9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</row>
    <row r="203" spans="2:18">
      <c r="B203" s="9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</row>
    <row r="204" spans="2:18">
      <c r="B204" s="9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</row>
    <row r="205" spans="2:18">
      <c r="B205" s="9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</row>
    <row r="206" spans="2:18">
      <c r="B206" s="9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</row>
    <row r="207" spans="2:18">
      <c r="B207" s="9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</row>
    <row r="208" spans="2:18">
      <c r="B208" s="9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</row>
    <row r="209" spans="2:18">
      <c r="B209" s="9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</row>
    <row r="210" spans="2:18">
      <c r="B210" s="9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</row>
    <row r="211" spans="2:18">
      <c r="B211" s="9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</row>
    <row r="212" spans="2:18">
      <c r="B212" s="9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</row>
    <row r="213" spans="2:18">
      <c r="B213" s="9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</row>
    <row r="214" spans="2:18">
      <c r="B214" s="9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</row>
    <row r="215" spans="2:18">
      <c r="B215" s="9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</row>
    <row r="216" spans="2:18">
      <c r="B216" s="9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</row>
    <row r="217" spans="2:18">
      <c r="B217" s="9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</row>
    <row r="218" spans="2:18">
      <c r="B218" s="9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</row>
    <row r="219" spans="2:18">
      <c r="B219" s="9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</row>
    <row r="220" spans="2:18">
      <c r="B220" s="9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</row>
    <row r="221" spans="2:18">
      <c r="B221" s="9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</row>
    <row r="222" spans="2:18">
      <c r="B222" s="9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</row>
    <row r="223" spans="2:18">
      <c r="B223" s="9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</row>
    <row r="224" spans="2:18">
      <c r="B224" s="9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</row>
    <row r="225" spans="2:18">
      <c r="B225" s="9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</row>
    <row r="226" spans="2:18">
      <c r="B226" s="9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</row>
    <row r="227" spans="2:18">
      <c r="B227" s="9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</row>
    <row r="228" spans="2:18">
      <c r="B228" s="9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</row>
    <row r="229" spans="2:18">
      <c r="B229" s="9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</row>
    <row r="230" spans="2:18">
      <c r="B230" s="9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</row>
    <row r="231" spans="2:18">
      <c r="B231" s="9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</row>
    <row r="232" spans="2:18">
      <c r="B232" s="9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</row>
    <row r="233" spans="2:18">
      <c r="B233" s="9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</row>
    <row r="234" spans="2:18">
      <c r="B234" s="9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</row>
    <row r="235" spans="2:18">
      <c r="B235" s="9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</row>
  </sheetData>
  <mergeCells count="8">
    <mergeCell ref="B36:C36"/>
    <mergeCell ref="D36:G36"/>
    <mergeCell ref="B2:G2"/>
    <mergeCell ref="B3:G3"/>
    <mergeCell ref="B4:G4"/>
    <mergeCell ref="B5:G5"/>
    <mergeCell ref="B6:G6"/>
    <mergeCell ref="B29:G29"/>
  </mergeCells>
  <printOptions horizontalCentered="1"/>
  <pageMargins left="0.31496062992125984" right="0.23622047244094491" top="0.43307086614173229" bottom="0.27559055118110237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 ANALÍTICO DEL ACTIVO 6</vt:lpstr>
      <vt:lpstr>'E ANALÍTICO DEL ACTIVO 6'!Área_de_impresión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Francisco J. Zapata Najera</cp:lastModifiedBy>
  <dcterms:created xsi:type="dcterms:W3CDTF">2025-02-05T18:51:02Z</dcterms:created>
  <dcterms:modified xsi:type="dcterms:W3CDTF">2025-02-05T18:51:33Z</dcterms:modified>
</cp:coreProperties>
</file>